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BBB11D71-2CC8-4449-B50A-F340436266CF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gresos x Tipo de Gasto " sheetId="6" r:id="rId1"/>
    <sheet name="BExRepositorySheet" sheetId="4" state="veryHidden" r:id="rId2"/>
    <sheet name="DP_3" sheetId="5" state="hidden" r:id="rId3"/>
  </sheets>
  <externalReferences>
    <externalReference r:id="rId4"/>
  </externalReferences>
  <definedNames>
    <definedName name="_xlnm.Print_Area" localSheetId="2">DP_3!$A$1:$G$7</definedName>
    <definedName name="_xlnm.Print_Area" localSheetId="0">'Egresos x Tipo de Gasto '!$A$1:$J$15</definedName>
  </definedNames>
  <calcPr calcId="181029"/>
  <fileRecoveryPr autoRecover="0"/>
</workbook>
</file>

<file path=xl/calcChain.xml><?xml version="1.0" encoding="utf-8"?>
<calcChain xmlns="http://schemas.openxmlformats.org/spreadsheetml/2006/main">
  <c r="B2" i="5" l="1"/>
  <c r="C7" i="5"/>
  <c r="D6" i="5"/>
  <c r="E5" i="5"/>
  <c r="F4" i="5"/>
  <c r="G3" i="5"/>
  <c r="H2" i="5"/>
  <c r="H7" i="5"/>
  <c r="C6" i="5"/>
  <c r="E4" i="5"/>
  <c r="F3" i="5"/>
  <c r="B6" i="5"/>
  <c r="E3" i="5"/>
  <c r="F7" i="5"/>
  <c r="G6" i="5"/>
  <c r="H5" i="5"/>
  <c r="B5" i="5"/>
  <c r="C4" i="5"/>
  <c r="D3" i="5"/>
  <c r="E2" i="5"/>
  <c r="E7" i="5"/>
  <c r="F6" i="5"/>
  <c r="G5" i="5"/>
  <c r="H4" i="5"/>
  <c r="B4" i="5"/>
  <c r="C3" i="5"/>
  <c r="D2" i="5"/>
  <c r="D7" i="5"/>
  <c r="E6" i="5"/>
  <c r="F5" i="5"/>
  <c r="G4" i="5"/>
  <c r="H3" i="5"/>
  <c r="B3" i="5"/>
  <c r="C2" i="5"/>
  <c r="B7" i="5"/>
  <c r="D5" i="5"/>
  <c r="G2" i="5"/>
  <c r="G7" i="5"/>
  <c r="H6" i="5"/>
  <c r="C5" i="5"/>
  <c r="D4" i="5"/>
  <c r="F2" i="5"/>
</calcChain>
</file>

<file path=xl/sharedStrings.xml><?xml version="1.0" encoding="utf-8"?>
<sst xmlns="http://schemas.openxmlformats.org/spreadsheetml/2006/main" count="39" uniqueCount="38">
  <si>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</si>
  <si>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</si>
  <si>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</si>
  <si>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</si>
  <si>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</si>
  <si>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</si>
  <si>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</si>
  <si>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</si>
  <si>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Participaciones</t>
  </si>
  <si>
    <t>Total del Gasto</t>
  </si>
  <si>
    <t>Tipo de Gasto</t>
  </si>
  <si>
    <t>Gasto Corriente</t>
  </si>
  <si>
    <t>Gasto de Capital</t>
  </si>
  <si>
    <t>Amortización de la Deuda y Disminución de Pasivos</t>
  </si>
  <si>
    <t>Pensiones y jubilaciones</t>
  </si>
  <si>
    <t>Clasificación Económica (Tipo de Gasto)</t>
  </si>
  <si>
    <t>AMORTIZACIÓN DE LA DEUDA Y DISMINUCIÓN DE PASIVOS</t>
  </si>
  <si>
    <t>Resultado total</t>
  </si>
  <si>
    <t>PENSIONES Y JUBILACIONES</t>
  </si>
  <si>
    <t>PARTICIPACIONES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</si>
  <si>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</si>
  <si>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</si>
  <si>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</si>
  <si>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</si>
  <si>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</si>
  <si>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</si>
  <si>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 xml:space="preserve">
Constante aux</t>
  </si>
  <si>
    <t>(Pesos)</t>
  </si>
  <si>
    <t>Concepto</t>
  </si>
  <si>
    <t>Selección vacía</t>
  </si>
  <si>
    <t>GOBIERNO DEL ESTADO DE MICHOACÁN DE OCAMPO</t>
  </si>
  <si>
    <t>CORRIENTE</t>
  </si>
  <si>
    <t>CAPITAL</t>
  </si>
  <si>
    <t>cció</t>
  </si>
  <si>
    <t>Sel</t>
  </si>
  <si>
    <t>vac</t>
  </si>
  <si>
    <t>Diciembre</t>
  </si>
  <si>
    <t>Período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</si>
</sst>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71">
    <xf numFmtId="0" fontId="0" fillId="0" borderId="0"/>
    <xf numFmtId="0" fontId="4" fillId="0" borderId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4" applyNumberFormat="0" applyAlignment="0" applyProtection="0"/>
    <xf numFmtId="0" fontId="16" fillId="4" borderId="18" applyNumberFormat="0" applyAlignment="0" applyProtection="0"/>
    <xf numFmtId="0" fontId="9" fillId="4" borderId="14" applyNumberFormat="0" applyAlignment="0" applyProtection="0"/>
    <xf numFmtId="0" fontId="11" fillId="0" borderId="16" applyNumberFormat="0" applyFill="0" applyAlignment="0" applyProtection="0"/>
    <xf numFmtId="0" fontId="10" fillId="5" borderId="15" applyNumberFormat="0" applyAlignment="0" applyProtection="0"/>
    <xf numFmtId="0" fontId="26" fillId="0" borderId="0" applyNumberFormat="0" applyFill="0" applyBorder="0" applyAlignment="0" applyProtection="0"/>
    <xf numFmtId="0" fontId="4" fillId="8" borderId="17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5" applyNumberFormat="0" applyFill="0" applyAlignment="0" applyProtection="0"/>
    <xf numFmtId="4" fontId="17" fillId="9" borderId="19" applyNumberFormat="0" applyProtection="0">
      <alignment vertical="center"/>
    </xf>
    <xf numFmtId="4" fontId="18" fillId="9" borderId="19" applyNumberFormat="0" applyProtection="0">
      <alignment vertical="center"/>
    </xf>
    <xf numFmtId="4" fontId="17" fillId="9" borderId="19" applyNumberFormat="0" applyProtection="0">
      <alignment horizontal="left" vertical="center" indent="1"/>
    </xf>
    <xf numFmtId="0" fontId="17" fillId="9" borderId="19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7" fillId="20" borderId="2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4" fillId="22" borderId="19" applyNumberFormat="0" applyProtection="0">
      <alignment horizontal="left" vertical="center" indent="1"/>
    </xf>
    <xf numFmtId="0" fontId="4" fillId="22" borderId="19" applyNumberFormat="0" applyProtection="0">
      <alignment horizontal="left" vertical="top" indent="1"/>
    </xf>
    <xf numFmtId="0" fontId="4" fillId="10" borderId="19" applyNumberFormat="0" applyProtection="0">
      <alignment horizontal="left" vertical="center" indent="1"/>
    </xf>
    <xf numFmtId="0" fontId="4" fillId="10" borderId="19" applyNumberFormat="0" applyProtection="0">
      <alignment horizontal="left" vertical="top" indent="1"/>
    </xf>
    <xf numFmtId="0" fontId="4" fillId="23" borderId="19" applyNumberFormat="0" applyProtection="0">
      <alignment horizontal="left" vertical="center" indent="1"/>
    </xf>
    <xf numFmtId="0" fontId="4" fillId="23" borderId="19" applyNumberFormat="0" applyProtection="0">
      <alignment horizontal="left" vertical="top" indent="1"/>
    </xf>
    <xf numFmtId="0" fontId="4" fillId="21" borderId="19" applyNumberFormat="0" applyProtection="0">
      <alignment horizontal="left" vertical="center" indent="1"/>
    </xf>
    <xf numFmtId="0" fontId="4" fillId="21" borderId="19" applyNumberFormat="0" applyProtection="0">
      <alignment horizontal="left" vertical="top" indent="1"/>
    </xf>
    <xf numFmtId="0" fontId="4" fillId="24" borderId="21" applyNumberFormat="0">
      <protection locked="0"/>
    </xf>
    <xf numFmtId="4" fontId="19" fillId="25" borderId="19" applyNumberFormat="0" applyProtection="0">
      <alignment vertical="center"/>
    </xf>
    <xf numFmtId="4" fontId="22" fillId="25" borderId="19" applyNumberFormat="0" applyProtection="0">
      <alignment vertical="center"/>
    </xf>
    <xf numFmtId="4" fontId="19" fillId="25" borderId="19" applyNumberFormat="0" applyProtection="0">
      <alignment horizontal="left" vertical="center" indent="1"/>
    </xf>
    <xf numFmtId="0" fontId="19" fillId="25" borderId="19" applyNumberFormat="0" applyProtection="0">
      <alignment horizontal="left" vertical="top" indent="1"/>
    </xf>
    <xf numFmtId="4" fontId="19" fillId="21" borderId="19" applyNumberFormat="0" applyProtection="0">
      <alignment horizontal="right" vertical="center"/>
    </xf>
    <xf numFmtId="4" fontId="22" fillId="21" borderId="19" applyNumberFormat="0" applyProtection="0">
      <alignment horizontal="right" vertical="center"/>
    </xf>
    <xf numFmtId="4" fontId="19" fillId="10" borderId="19" applyNumberFormat="0" applyProtection="0">
      <alignment horizontal="left" vertical="center" indent="1"/>
    </xf>
    <xf numFmtId="0" fontId="19" fillId="10" borderId="19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2" fillId="0" borderId="0"/>
    <xf numFmtId="0" fontId="2" fillId="0" borderId="0"/>
    <xf numFmtId="164" fontId="3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1" fillId="2" borderId="0" xfId="0" quotePrefix="1" applyFont="1" applyFill="1" applyAlignment="1"/>
    <xf numFmtId="14" fontId="31" fillId="2" borderId="0" xfId="0" quotePrefix="1" applyNumberFormat="1" applyFont="1" applyFill="1" applyAlignment="1"/>
    <xf numFmtId="0" fontId="31" fillId="2" borderId="0" xfId="0" applyFont="1" applyFill="1"/>
    <xf numFmtId="0" fontId="19" fillId="10" borderId="19" xfId="53" quotePrefix="1" applyNumberFormat="1">
      <alignment horizontal="left" vertical="center" indent="1"/>
    </xf>
    <xf numFmtId="0" fontId="19" fillId="21" borderId="19" xfId="51" applyNumberFormat="1">
      <alignment horizontal="right" vertical="center"/>
    </xf>
    <xf numFmtId="0" fontId="17" fillId="9" borderId="19" xfId="20" quotePrefix="1" applyNumberFormat="1">
      <alignment horizontal="left" vertical="center" indent="1"/>
    </xf>
    <xf numFmtId="0" fontId="17" fillId="9" borderId="19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4" fontId="0" fillId="0" borderId="0" xfId="0" applyNumberFormat="1"/>
    <xf numFmtId="0" fontId="4" fillId="22" borderId="19" xfId="39" quotePrefix="1" applyNumberFormat="1" applyAlignment="1">
      <alignment horizontal="left" vertical="top" wrapText="1" indent="1"/>
    </xf>
    <xf numFmtId="0" fontId="0" fillId="2" borderId="0" xfId="0" applyFill="1" applyAlignment="1">
      <alignment vertical="center"/>
    </xf>
    <xf numFmtId="0" fontId="3" fillId="27" borderId="12" xfId="1" applyFont="1" applyFill="1" applyBorder="1" applyAlignment="1">
      <alignment horizontal="center" vertical="center"/>
    </xf>
    <xf numFmtId="0" fontId="3" fillId="27" borderId="8" xfId="1" applyFont="1" applyFill="1" applyBorder="1" applyAlignment="1">
      <alignment horizontal="center" vertical="center" wrapText="1"/>
    </xf>
    <xf numFmtId="0" fontId="7" fillId="28" borderId="3" xfId="1" applyFont="1" applyFill="1" applyBorder="1"/>
    <xf numFmtId="0" fontId="1" fillId="28" borderId="0" xfId="61" applyFont="1" applyFill="1" applyBorder="1"/>
    <xf numFmtId="4" fontId="4" fillId="28" borderId="13" xfId="1" applyNumberFormat="1" applyFont="1" applyFill="1" applyBorder="1"/>
    <xf numFmtId="4" fontId="4" fillId="28" borderId="4" xfId="1" applyNumberFormat="1" applyFont="1" applyFill="1" applyBorder="1"/>
    <xf numFmtId="0" fontId="1" fillId="28" borderId="0" xfId="61" applyFont="1" applyFill="1" applyBorder="1" applyAlignment="1">
      <alignment vertical="justify" wrapText="1"/>
    </xf>
    <xf numFmtId="0" fontId="4" fillId="28" borderId="3" xfId="1" applyFill="1" applyBorder="1"/>
    <xf numFmtId="0" fontId="4" fillId="28" borderId="7" xfId="1" applyFill="1" applyBorder="1" applyAlignment="1">
      <alignment vertical="center"/>
    </xf>
    <xf numFmtId="0" fontId="3" fillId="28" borderId="8" xfId="1" applyFont="1" applyFill="1" applyBorder="1" applyAlignment="1">
      <alignment vertical="center"/>
    </xf>
    <xf numFmtId="4" fontId="7" fillId="28" borderId="12" xfId="70" applyNumberFormat="1" applyFont="1" applyFill="1" applyBorder="1" applyAlignment="1">
      <alignment vertical="center"/>
    </xf>
    <xf numFmtId="0" fontId="3" fillId="27" borderId="1" xfId="1" applyFont="1" applyFill="1" applyBorder="1" applyAlignment="1">
      <alignment horizontal="center" vertical="center"/>
    </xf>
    <xf numFmtId="0" fontId="3" fillId="27" borderId="2" xfId="1" applyFont="1" applyFill="1" applyBorder="1" applyAlignment="1">
      <alignment horizontal="center" vertical="center"/>
    </xf>
    <xf numFmtId="0" fontId="3" fillId="27" borderId="5" xfId="1" applyFont="1" applyFill="1" applyBorder="1" applyAlignment="1">
      <alignment horizontal="center" vertical="center"/>
    </xf>
    <xf numFmtId="0" fontId="3" fillId="27" borderId="6" xfId="1" applyFont="1" applyFill="1" applyBorder="1" applyAlignment="1">
      <alignment horizontal="center" vertical="center"/>
    </xf>
    <xf numFmtId="0" fontId="3" fillId="27" borderId="7" xfId="1" applyFont="1" applyFill="1" applyBorder="1" applyAlignment="1">
      <alignment horizontal="center"/>
    </xf>
    <xf numFmtId="0" fontId="3" fillId="27" borderId="8" xfId="1" applyFont="1" applyFill="1" applyBorder="1" applyAlignment="1">
      <alignment horizontal="center"/>
    </xf>
    <xf numFmtId="0" fontId="3" fillId="27" borderId="9" xfId="1" applyFont="1" applyFill="1" applyBorder="1" applyAlignment="1">
      <alignment horizontal="center"/>
    </xf>
    <xf numFmtId="0" fontId="3" fillId="27" borderId="10" xfId="1" applyFont="1" applyFill="1" applyBorder="1" applyAlignment="1">
      <alignment horizontal="center" vertical="center"/>
    </xf>
    <xf numFmtId="0" fontId="3" fillId="27" borderId="1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/>
    </xf>
  </cellXfs>
  <cellStyles count="7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70" builtinId="3"/>
    <cellStyle name="Neutral" xfId="8" builtinId="28" customBuiltin="1"/>
    <cellStyle name="Normal" xfId="0" builtinId="0" customBuiltin="1"/>
    <cellStyle name="Normal 2" xfId="61" xr:uid="{00000000-0005-0000-0000-00000B000000}"/>
    <cellStyle name="Normal 2 2" xfId="68" xr:uid="{00000000-0005-0000-0000-00000C000000}"/>
    <cellStyle name="Normal 3" xfId="58" xr:uid="{00000000-0005-0000-0000-00000D000000}"/>
    <cellStyle name="Normal 3 2" xfId="62" xr:uid="{00000000-0005-0000-0000-00000E000000}"/>
    <cellStyle name="Normal 3 2 2" xfId="69" xr:uid="{00000000-0005-0000-0000-00000F000000}"/>
    <cellStyle name="Normal 3 3" xfId="65" xr:uid="{00000000-0005-0000-0000-000010000000}"/>
    <cellStyle name="Normal 4" xfId="64" xr:uid="{00000000-0005-0000-0000-000011000000}"/>
    <cellStyle name="Normal 7" xfId="63" xr:uid="{00000000-0005-0000-0000-000012000000}"/>
    <cellStyle name="Normal 8" xfId="1" xr:uid="{00000000-0005-0000-0000-000013000000}"/>
    <cellStyle name="Notas" xfId="15" builtinId="10" customBuiltin="1"/>
    <cellStyle name="Salida" xfId="10" builtinId="21" customBuiltin="1"/>
    <cellStyle name="SAPBEXaggData" xfId="18" xr:uid="{00000000-0005-0000-0000-000016000000}"/>
    <cellStyle name="SAPBEXaggDataEmph" xfId="19" xr:uid="{00000000-0005-0000-0000-000017000000}"/>
    <cellStyle name="SAPBEXaggItem" xfId="20" xr:uid="{00000000-0005-0000-0000-000018000000}"/>
    <cellStyle name="SAPBEXaggItemX" xfId="21" xr:uid="{00000000-0005-0000-0000-000019000000}"/>
    <cellStyle name="SAPBEXchaText" xfId="22" xr:uid="{00000000-0005-0000-0000-00001A000000}"/>
    <cellStyle name="SAPBEXexcBad7" xfId="23" xr:uid="{00000000-0005-0000-0000-00001B000000}"/>
    <cellStyle name="SAPBEXexcBad8" xfId="24" xr:uid="{00000000-0005-0000-0000-00001C000000}"/>
    <cellStyle name="SAPBEXexcBad9" xfId="25" xr:uid="{00000000-0005-0000-0000-00001D000000}"/>
    <cellStyle name="SAPBEXexcCritical4" xfId="26" xr:uid="{00000000-0005-0000-0000-00001E000000}"/>
    <cellStyle name="SAPBEXexcCritical5" xfId="27" xr:uid="{00000000-0005-0000-0000-00001F000000}"/>
    <cellStyle name="SAPBEXexcCritical6" xfId="28" xr:uid="{00000000-0005-0000-0000-000020000000}"/>
    <cellStyle name="SAPBEXexcGood1" xfId="29" xr:uid="{00000000-0005-0000-0000-000021000000}"/>
    <cellStyle name="SAPBEXexcGood2" xfId="30" xr:uid="{00000000-0005-0000-0000-000022000000}"/>
    <cellStyle name="SAPBEXexcGood3" xfId="31" xr:uid="{00000000-0005-0000-0000-000023000000}"/>
    <cellStyle name="SAPBEXfilterDrill" xfId="32" xr:uid="{00000000-0005-0000-0000-000024000000}"/>
    <cellStyle name="SAPBEXfilterItem" xfId="33" xr:uid="{00000000-0005-0000-0000-000025000000}"/>
    <cellStyle name="SAPBEXfilterText" xfId="34" xr:uid="{00000000-0005-0000-0000-000026000000}"/>
    <cellStyle name="SAPBEXformats" xfId="35" xr:uid="{00000000-0005-0000-0000-000027000000}"/>
    <cellStyle name="SAPBEXheaderItem" xfId="36" xr:uid="{00000000-0005-0000-0000-000028000000}"/>
    <cellStyle name="SAPBEXheaderItem 2" xfId="66" xr:uid="{00000000-0005-0000-0000-000029000000}"/>
    <cellStyle name="SAPBEXheaderItem 3" xfId="59" xr:uid="{00000000-0005-0000-0000-00002A000000}"/>
    <cellStyle name="SAPBEXheaderText" xfId="37" xr:uid="{00000000-0005-0000-0000-00002B000000}"/>
    <cellStyle name="SAPBEXheaderText 2" xfId="67" xr:uid="{00000000-0005-0000-0000-00002C000000}"/>
    <cellStyle name="SAPBEXheaderText 3" xfId="60" xr:uid="{00000000-0005-0000-0000-00002D000000}"/>
    <cellStyle name="SAPBEXHLevel0" xfId="38" xr:uid="{00000000-0005-0000-0000-00002E000000}"/>
    <cellStyle name="SAPBEXHLevel0X" xfId="39" xr:uid="{00000000-0005-0000-0000-00002F000000}"/>
    <cellStyle name="SAPBEXHLevel1" xfId="40" xr:uid="{00000000-0005-0000-0000-000030000000}"/>
    <cellStyle name="SAPBEXHLevel1X" xfId="41" xr:uid="{00000000-0005-0000-0000-000031000000}"/>
    <cellStyle name="SAPBEXHLevel2" xfId="42" xr:uid="{00000000-0005-0000-0000-000032000000}"/>
    <cellStyle name="SAPBEXHLevel2X" xfId="43" xr:uid="{00000000-0005-0000-0000-000033000000}"/>
    <cellStyle name="SAPBEXHLevel3" xfId="44" xr:uid="{00000000-0005-0000-0000-000034000000}"/>
    <cellStyle name="SAPBEXHLevel3X" xfId="45" xr:uid="{00000000-0005-0000-0000-000035000000}"/>
    <cellStyle name="SAPBEXinputData" xfId="46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undefined" xfId="56" xr:uid="{00000000-0005-0000-0000-000040000000}"/>
    <cellStyle name="Sheet Title" xfId="57" xr:uid="{00000000-0005-0000-0000-000041000000}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 macro="[1]!DesignIconClicked"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78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 macro="[1]!DesignIconClicked">
      <xdr:nvPicPr>
        <xdr:cNvPr id="3" name="BExS2W04ST1G8RIS4VNX0T0VAT3N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749300</xdr:colOff>
      <xdr:row>6</xdr:row>
      <xdr:rowOff>149225</xdr:rowOff>
    </xdr:to>
    <xdr:pic macro="[1]!DesignIconClicked">
      <xdr:nvPicPr>
        <xdr:cNvPr id="4" name="BEx5C510I5UKKI4OIV04ACXPCHE8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36625" cy="1120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tabSelected="1" zoomScaleNormal="100" workbookViewId="0"/>
  </sheetViews>
  <sheetFormatPr baseColWidth="10" defaultColWidth="11.5703125" defaultRowHeight="12.75" x14ac:dyDescent="0.2"/>
  <cols>
    <col min="1" max="1" width="0.85546875" style="1" customWidth="1"/>
    <col min="2" max="2" width="2" style="1" customWidth="1"/>
    <col min="3" max="3" width="36.7109375" style="1" customWidth="1"/>
    <col min="4" max="4" width="16.42578125" style="1" bestFit="1" customWidth="1"/>
    <col min="5" max="5" width="15.28515625" style="1" bestFit="1" customWidth="1"/>
    <col min="6" max="8" width="16.42578125" style="1" bestFit="1" customWidth="1"/>
    <col min="9" max="9" width="15.28515625" style="1" bestFit="1" customWidth="1"/>
    <col min="10" max="10" width="0.85546875" style="1" customWidth="1"/>
    <col min="11" max="16384" width="11.5703125" style="1"/>
  </cols>
  <sheetData>
    <row r="1" spans="2:9" s="4" customFormat="1" x14ac:dyDescent="0.2">
      <c r="B1" s="2" t="s">
        <v>29</v>
      </c>
      <c r="C1" s="3"/>
      <c r="D1" s="4" t="s">
        <v>33</v>
      </c>
      <c r="E1" s="2" t="s">
        <v>34</v>
      </c>
      <c r="F1" s="4" t="s">
        <v>35</v>
      </c>
      <c r="G1" s="4" t="s">
        <v>36</v>
      </c>
      <c r="H1" s="4" t="s">
        <v>36</v>
      </c>
    </row>
    <row r="2" spans="2:9" ht="18.75" x14ac:dyDescent="0.3">
      <c r="B2" s="33" t="s">
        <v>30</v>
      </c>
      <c r="C2" s="33"/>
      <c r="D2" s="33"/>
      <c r="E2" s="33"/>
      <c r="F2" s="33"/>
      <c r="G2" s="33"/>
      <c r="H2" s="33"/>
      <c r="I2" s="33"/>
    </row>
    <row r="3" spans="2:9" ht="15.75" x14ac:dyDescent="0.25">
      <c r="B3" s="34" t="s">
        <v>0</v>
      </c>
      <c r="C3" s="34"/>
      <c r="D3" s="34"/>
      <c r="E3" s="34"/>
      <c r="F3" s="34"/>
      <c r="G3" s="34"/>
      <c r="H3" s="34"/>
      <c r="I3" s="34"/>
    </row>
    <row r="4" spans="2:9" ht="15" x14ac:dyDescent="0.25">
      <c r="B4" s="35" t="s">
        <v>15</v>
      </c>
      <c r="C4" s="35"/>
      <c r="D4" s="35"/>
      <c r="E4" s="35"/>
      <c r="F4" s="35"/>
      <c r="G4" s="35"/>
      <c r="H4" s="35"/>
      <c r="I4" s="35"/>
    </row>
    <row r="5" spans="2:9" ht="15.75" thickBot="1" x14ac:dyDescent="0.25">
      <c r="B5" s="36" t="s">
        <v>37</v>
      </c>
      <c r="C5" s="36"/>
      <c r="D5" s="36"/>
      <c r="E5" s="36"/>
      <c r="F5" s="36"/>
      <c r="G5" s="36"/>
      <c r="H5" s="36"/>
      <c r="I5" s="36"/>
    </row>
    <row r="6" spans="2:9" ht="15.75" thickBot="1" x14ac:dyDescent="0.3">
      <c r="B6" s="28" t="s">
        <v>27</v>
      </c>
      <c r="C6" s="29"/>
      <c r="D6" s="29"/>
      <c r="E6" s="29"/>
      <c r="F6" s="29"/>
      <c r="G6" s="29"/>
      <c r="H6" s="29"/>
      <c r="I6" s="30"/>
    </row>
    <row r="7" spans="2:9" ht="15.75" thickBot="1" x14ac:dyDescent="0.3">
      <c r="B7" s="24" t="s">
        <v>28</v>
      </c>
      <c r="C7" s="25"/>
      <c r="D7" s="28" t="s">
        <v>1</v>
      </c>
      <c r="E7" s="29"/>
      <c r="F7" s="29"/>
      <c r="G7" s="29"/>
      <c r="H7" s="30"/>
      <c r="I7" s="31" t="s">
        <v>2</v>
      </c>
    </row>
    <row r="8" spans="2:9" ht="30.75" thickBot="1" x14ac:dyDescent="0.25">
      <c r="B8" s="26"/>
      <c r="C8" s="27"/>
      <c r="D8" s="13" t="s">
        <v>3</v>
      </c>
      <c r="E8" s="14" t="s">
        <v>4</v>
      </c>
      <c r="F8" s="13" t="s">
        <v>5</v>
      </c>
      <c r="G8" s="13" t="s">
        <v>6</v>
      </c>
      <c r="H8" s="13" t="s">
        <v>7</v>
      </c>
      <c r="I8" s="32"/>
    </row>
    <row r="9" spans="2:9" ht="28.5" customHeight="1" x14ac:dyDescent="0.25">
      <c r="B9" s="15"/>
      <c r="C9" s="16" t="s">
        <v>11</v>
      </c>
      <c r="D9" s="17">
        <v>63201044732</v>
      </c>
      <c r="E9" s="17">
        <v>7608410374.3600512</v>
      </c>
      <c r="F9" s="17">
        <v>70809455106.363602</v>
      </c>
      <c r="G9" s="17">
        <v>70155951918.873413</v>
      </c>
      <c r="H9" s="17">
        <v>63879814879.02285</v>
      </c>
      <c r="I9" s="18">
        <v>653503187.49000931</v>
      </c>
    </row>
    <row r="10" spans="2:9" ht="28.5" customHeight="1" x14ac:dyDescent="0.25">
      <c r="B10" s="15"/>
      <c r="C10" s="16" t="s">
        <v>12</v>
      </c>
      <c r="D10" s="17">
        <v>5057405857</v>
      </c>
      <c r="E10" s="17">
        <v>237379689.50999999</v>
      </c>
      <c r="F10" s="17">
        <v>5294785546.5100002</v>
      </c>
      <c r="G10" s="17">
        <v>1184598676.47</v>
      </c>
      <c r="H10" s="17">
        <v>999671368.65999997</v>
      </c>
      <c r="I10" s="18">
        <v>4110186870.04</v>
      </c>
    </row>
    <row r="11" spans="2:9" ht="30" customHeight="1" x14ac:dyDescent="0.2">
      <c r="B11" s="15"/>
      <c r="C11" s="19" t="s">
        <v>13</v>
      </c>
      <c r="D11" s="17">
        <v>725442098</v>
      </c>
      <c r="E11" s="17">
        <v>-162422150.69999999</v>
      </c>
      <c r="F11" s="17">
        <v>563019947.29999995</v>
      </c>
      <c r="G11" s="17">
        <v>507497279.38999999</v>
      </c>
      <c r="H11" s="17">
        <v>504368585.41000003</v>
      </c>
      <c r="I11" s="18">
        <v>55522667.909999967</v>
      </c>
    </row>
    <row r="12" spans="2:9" ht="28.5" customHeight="1" x14ac:dyDescent="0.25">
      <c r="B12" s="20"/>
      <c r="C12" s="16" t="s">
        <v>14</v>
      </c>
      <c r="D12" s="17">
        <v>6167804</v>
      </c>
      <c r="E12" s="17">
        <v>-3853557.04</v>
      </c>
      <c r="F12" s="17">
        <v>2314246.96</v>
      </c>
      <c r="G12" s="17">
        <v>2314246.96</v>
      </c>
      <c r="H12" s="17">
        <v>2312813.0699999998</v>
      </c>
      <c r="I12" s="18">
        <v>0</v>
      </c>
    </row>
    <row r="13" spans="2:9" ht="28.5" customHeight="1" thickBot="1" x14ac:dyDescent="0.3">
      <c r="B13" s="20"/>
      <c r="C13" s="16" t="s">
        <v>8</v>
      </c>
      <c r="D13" s="17">
        <v>6924843457</v>
      </c>
      <c r="E13" s="17">
        <v>-121211064.56</v>
      </c>
      <c r="F13" s="17">
        <v>6803632392.4399996</v>
      </c>
      <c r="G13" s="17">
        <v>6803468290</v>
      </c>
      <c r="H13" s="17">
        <v>6803468290</v>
      </c>
      <c r="I13" s="18">
        <v>164102.43999958038</v>
      </c>
    </row>
    <row r="14" spans="2:9" s="12" customFormat="1" ht="21" customHeight="1" thickBot="1" x14ac:dyDescent="0.25">
      <c r="B14" s="21"/>
      <c r="C14" s="22" t="s">
        <v>9</v>
      </c>
      <c r="D14" s="23">
        <v>75914903948</v>
      </c>
      <c r="E14" s="23">
        <v>7558303291.5700512</v>
      </c>
      <c r="F14" s="23">
        <v>83473207239.573608</v>
      </c>
      <c r="G14" s="23">
        <v>78653830411.69342</v>
      </c>
      <c r="H14" s="23">
        <v>72189635936.162857</v>
      </c>
      <c r="I14" s="23">
        <v>4819376827.8800087</v>
      </c>
    </row>
  </sheetData>
  <mergeCells count="8">
    <mergeCell ref="B7:C8"/>
    <mergeCell ref="D7:H7"/>
    <mergeCell ref="I7:I8"/>
    <mergeCell ref="B2:I2"/>
    <mergeCell ref="B3:I3"/>
    <mergeCell ref="B4:I4"/>
    <mergeCell ref="B5:I5"/>
    <mergeCell ref="B6:I6"/>
  </mergeCells>
  <printOptions horizontalCentered="1"/>
  <pageMargins left="0" right="0" top="0" bottom="0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B3" sqref="B3"/>
    </sheetView>
  </sheetViews>
  <sheetFormatPr baseColWidth="10" defaultRowHeight="12.75" x14ac:dyDescent="0.2"/>
  <cols>
    <col min="1" max="1" width="57" bestFit="1" customWidth="1"/>
    <col min="2" max="2" width="22.7109375" style="10" bestFit="1" customWidth="1"/>
    <col min="3" max="3" width="27.5703125" style="10" bestFit="1" customWidth="1"/>
    <col min="4" max="4" width="22.7109375" style="10" bestFit="1" customWidth="1"/>
    <col min="5" max="5" width="18" style="10" bestFit="1" customWidth="1"/>
    <col min="6" max="6" width="22.7109375" style="10" bestFit="1" customWidth="1"/>
    <col min="7" max="7" width="22.5703125" style="10" bestFit="1" customWidth="1"/>
  </cols>
  <sheetData>
    <row r="1" spans="1:8" ht="38.25" x14ac:dyDescent="0.2">
      <c r="A1" s="9" t="s">
        <v>10</v>
      </c>
      <c r="B1" s="11" t="s">
        <v>20</v>
      </c>
      <c r="C1" s="11" t="s">
        <v>21</v>
      </c>
      <c r="D1" s="11" t="s">
        <v>22</v>
      </c>
      <c r="E1" s="11" t="s">
        <v>23</v>
      </c>
      <c r="F1" s="11" t="s">
        <v>24</v>
      </c>
      <c r="G1" s="11" t="s">
        <v>25</v>
      </c>
      <c r="H1" s="11" t="s">
        <v>26</v>
      </c>
    </row>
    <row r="2" spans="1:8" x14ac:dyDescent="0.2">
      <c r="A2" s="5" t="s">
        <v>31</v>
      </c>
      <c r="B2" s="6" t="e">
        <f ca="1">[1]!BExGetData("DP_3","00O2TQ2O5Z7DTMFA295TLW4KB","1")</f>
        <v>#NAME?</v>
      </c>
      <c r="C2" s="6" t="e">
        <f ca="1">[1]!BExGetData("DP_3","003N8D85VN5WI4HILHR04RM0W","1")</f>
        <v>#NAME?</v>
      </c>
      <c r="D2" s="6" t="e">
        <f ca="1">[1]!BExGetData("DP_3","003N8D85VN5WI4HILHR04RSCG","1")</f>
        <v>#NAME?</v>
      </c>
      <c r="E2" s="6" t="e">
        <f ca="1">[1]!BExGetData("DP_3","003N8D85VN5WI4HILHR04RYO0","1")</f>
        <v>#NAME?</v>
      </c>
      <c r="F2" s="6" t="e">
        <f ca="1">[1]!BExGetData("DP_3","003N8D85VN5WI4HILHR04S4ZK","1")</f>
        <v>#NAME?</v>
      </c>
      <c r="G2" s="6" t="e">
        <f ca="1">[1]!BExGetData("DP_3","003N8D85VN5Y5018PHAP81REQ","1")</f>
        <v>#NAME?</v>
      </c>
      <c r="H2" s="6" t="e">
        <f ca="1">[1]!BExGetData("DP_3","00O2TQ2O5Z7DTMFA295TLWH7F","1")</f>
        <v>#NAME?</v>
      </c>
    </row>
    <row r="3" spans="1:8" x14ac:dyDescent="0.2">
      <c r="A3" s="5" t="s">
        <v>32</v>
      </c>
      <c r="B3" s="6" t="e">
        <f ca="1">[1]!BExGetData("DP_3","00O2TQ2O5Z7DTMFA295TLW4KB","2")</f>
        <v>#NAME?</v>
      </c>
      <c r="C3" s="6" t="e">
        <f ca="1">[1]!BExGetData("DP_3","003N8D85VN5WI4HILHR04RM0W","2")</f>
        <v>#NAME?</v>
      </c>
      <c r="D3" s="6" t="e">
        <f ca="1">[1]!BExGetData("DP_3","003N8D85VN5WI4HILHR04RSCG","2")</f>
        <v>#NAME?</v>
      </c>
      <c r="E3" s="6" t="e">
        <f ca="1">[1]!BExGetData("DP_3","003N8D85VN5WI4HILHR04RYO0","2")</f>
        <v>#NAME?</v>
      </c>
      <c r="F3" s="6" t="e">
        <f ca="1">[1]!BExGetData("DP_3","003N8D85VN5WI4HILHR04S4ZK","2")</f>
        <v>#NAME?</v>
      </c>
      <c r="G3" s="6" t="e">
        <f ca="1">[1]!BExGetData("DP_3","003N8D85VN5Y5018PHAP81REQ","2")</f>
        <v>#NAME?</v>
      </c>
      <c r="H3" s="6" t="e">
        <f ca="1">[1]!BExGetData("DP_3","00O2TQ2O5Z7DTMFA295TLWH7F","2")</f>
        <v>#NAME?</v>
      </c>
    </row>
    <row r="4" spans="1:8" x14ac:dyDescent="0.2">
      <c r="A4" s="5" t="s">
        <v>16</v>
      </c>
      <c r="B4" s="6" t="e">
        <f ca="1">[1]!BExGetData("DP_3","00O2TQ2O5Z7DTMFA295TLW4KB","3")</f>
        <v>#NAME?</v>
      </c>
      <c r="C4" s="6" t="e">
        <f ca="1">[1]!BExGetData("DP_3","003N8D85VN5WI4HILHR04RM0W","3")</f>
        <v>#NAME?</v>
      </c>
      <c r="D4" s="6" t="e">
        <f ca="1">[1]!BExGetData("DP_3","003N8D85VN5WI4HILHR04RSCG","3")</f>
        <v>#NAME?</v>
      </c>
      <c r="E4" s="6" t="e">
        <f ca="1">[1]!BExGetData("DP_3","003N8D85VN5WI4HILHR04RYO0","3")</f>
        <v>#NAME?</v>
      </c>
      <c r="F4" s="6" t="e">
        <f ca="1">[1]!BExGetData("DP_3","003N8D85VN5WI4HILHR04S4ZK","3")</f>
        <v>#NAME?</v>
      </c>
      <c r="G4" s="6" t="e">
        <f ca="1">[1]!BExGetData("DP_3","003N8D85VN5Y5018PHAP81REQ","3")</f>
        <v>#NAME?</v>
      </c>
      <c r="H4" s="6" t="e">
        <f ca="1">[1]!BExGetData("DP_3","00O2TQ2O5Z7DTMFA295TLWH7F","3")</f>
        <v>#NAME?</v>
      </c>
    </row>
    <row r="5" spans="1:8" x14ac:dyDescent="0.2">
      <c r="A5" s="5" t="s">
        <v>18</v>
      </c>
      <c r="B5" s="6" t="e">
        <f ca="1">[1]!BExGetData("DP_3","00O2TQ2O5Z7DTMFA295TLW4KB","4")</f>
        <v>#NAME?</v>
      </c>
      <c r="C5" s="6" t="e">
        <f ca="1">[1]!BExGetData("DP_3","003N8D85VN5WI4HILHR04RM0W","4")</f>
        <v>#NAME?</v>
      </c>
      <c r="D5" s="6" t="e">
        <f ca="1">[1]!BExGetData("DP_3","003N8D85VN5WI4HILHR04RSCG","4")</f>
        <v>#NAME?</v>
      </c>
      <c r="E5" s="6" t="e">
        <f ca="1">[1]!BExGetData("DP_3","003N8D85VN5WI4HILHR04RYO0","4")</f>
        <v>#NAME?</v>
      </c>
      <c r="F5" s="6" t="e">
        <f ca="1">[1]!BExGetData("DP_3","003N8D85VN5WI4HILHR04S4ZK","4")</f>
        <v>#NAME?</v>
      </c>
      <c r="G5" s="6" t="e">
        <f ca="1">[1]!BExGetData("DP_3","003N8D85VN5Y5018PHAP81REQ","4")</f>
        <v>#NAME?</v>
      </c>
      <c r="H5" s="6" t="e">
        <f ca="1">[1]!BExGetData("DP_3","00O2TQ2O5Z7DTMFA295TLWH7F","4")</f>
        <v>#NAME?</v>
      </c>
    </row>
    <row r="6" spans="1:8" x14ac:dyDescent="0.2">
      <c r="A6" s="5" t="s">
        <v>19</v>
      </c>
      <c r="B6" s="6" t="e">
        <f ca="1">[1]!BExGetData("DP_3","00O2TQ2O5Z7DTMFA295TLW4KB","5")</f>
        <v>#NAME?</v>
      </c>
      <c r="C6" s="6" t="e">
        <f ca="1">[1]!BExGetData("DP_3","003N8D85VN5WI4HILHR04RM0W","5")</f>
        <v>#NAME?</v>
      </c>
      <c r="D6" s="6" t="e">
        <f ca="1">[1]!BExGetData("DP_3","003N8D85VN5WI4HILHR04RSCG","5")</f>
        <v>#NAME?</v>
      </c>
      <c r="E6" s="6" t="e">
        <f ca="1">[1]!BExGetData("DP_3","003N8D85VN5WI4HILHR04RYO0","5")</f>
        <v>#NAME?</v>
      </c>
      <c r="F6" s="6" t="e">
        <f ca="1">[1]!BExGetData("DP_3","003N8D85VN5WI4HILHR04S4ZK","5")</f>
        <v>#NAME?</v>
      </c>
      <c r="G6" s="6" t="e">
        <f ca="1">[1]!BExGetData("DP_3","003N8D85VN5Y5018PHAP81REQ","5")</f>
        <v>#NAME?</v>
      </c>
      <c r="H6" s="6" t="e">
        <f ca="1">[1]!BExGetData("DP_3","00O2TQ2O5Z7DTMFA295TLWH7F","5")</f>
        <v>#NAME?</v>
      </c>
    </row>
    <row r="7" spans="1:8" x14ac:dyDescent="0.2">
      <c r="A7" s="7" t="s">
        <v>17</v>
      </c>
      <c r="B7" s="8" t="e">
        <f ca="1">[1]!BExGetData("DP_3","00O2TQ2O5Z7DTMFA295TLW4KB","SUMME")</f>
        <v>#NAME?</v>
      </c>
      <c r="C7" s="8" t="e">
        <f ca="1">[1]!BExGetData("DP_3","003N8D85VN5WI4HILHR04RM0W","SUMME")</f>
        <v>#NAME?</v>
      </c>
      <c r="D7" s="8" t="e">
        <f ca="1">[1]!BExGetData("DP_3","003N8D85VN5WI4HILHR04RSCG","SUMME")</f>
        <v>#NAME?</v>
      </c>
      <c r="E7" s="8" t="e">
        <f ca="1">[1]!BExGetData("DP_3","003N8D85VN5WI4HILHR04RYO0","SUMME")</f>
        <v>#NAME?</v>
      </c>
      <c r="F7" s="8" t="e">
        <f ca="1">[1]!BExGetData("DP_3","003N8D85VN5WI4HILHR04S4ZK","SUMME")</f>
        <v>#NAME?</v>
      </c>
      <c r="G7" s="8" t="e">
        <f ca="1">[1]!BExGetData("DP_3","003N8D85VN5Y5018PHAP81REQ","SUMME")</f>
        <v>#NAME?</v>
      </c>
      <c r="H7" s="8" t="e">
        <f ca="1">[1]!BExGetData("DP_3","00O2TQ2O5Z7DTMFA295TLWH7F","SUMME")</f>
        <v>#NAME?</v>
      </c>
    </row>
    <row r="8" spans="1:8" x14ac:dyDescent="0.2">
      <c r="B8"/>
      <c r="C8"/>
      <c r="D8"/>
      <c r="E8"/>
      <c r="F8"/>
      <c r="G8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EF0786-47FE-4BD0-8B05-ED95AA30EF7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Egresos x Tipo de Gasto </vt:lpstr>
      <vt:lpstr>DP_3</vt:lpstr>
      <vt:lpstr>DP_3!Área_de_impresión</vt:lpstr>
      <vt:lpstr>'Egresos x Tipo de Gasto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Por Clasiicación Económica (Tipo de Gasto)</dc:title>
  <dc:creator>javier.ynoquio</dc:creator>
  <cp:lastModifiedBy>SAR</cp:lastModifiedBy>
  <cp:lastPrinted>2021-01-29T00:35:23Z</cp:lastPrinted>
  <dcterms:created xsi:type="dcterms:W3CDTF">2016-02-19T00:12:22Z</dcterms:created>
  <dcterms:modified xsi:type="dcterms:W3CDTF">2021-01-29T00:36:42Z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Tipo de Gasto</vt:lpwstr>
  </property>
  <property fmtid="{D5CDD505-2E9C-101B-9397-08002B2CF9AE}" pid="3" name="BExAnalyzer_OldName">
    <vt:lpwstr>2. Clasificación Económica -Tipo de Gasto.xlsx</vt:lpwstr>
  </property>
</Properties>
</file>